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9\"/>
    </mc:Choice>
  </mc:AlternateContent>
  <xr:revisionPtr revIDLastSave="0" documentId="13_ncr:1_{E18A0A3A-4D53-4719-9BB9-43C3BC18CC63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9" i="2"/>
  <c r="G70" i="2" s="1"/>
  <c r="G72" i="2" s="1"/>
  <c r="G73" i="2" s="1"/>
  <c r="G74" i="2" s="1"/>
  <c r="C39" i="1" s="1"/>
  <c r="G68" i="2"/>
  <c r="F68" i="2"/>
  <c r="F69" i="2" s="1"/>
  <c r="F70" i="2" s="1"/>
  <c r="F72" i="2" s="1"/>
  <c r="F73" i="2" s="1"/>
  <c r="F74" i="2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42" i="2" l="1"/>
  <c r="H33" i="2"/>
  <c r="H36" i="2"/>
  <c r="H30" i="2"/>
  <c r="H60" i="2"/>
  <c r="H39" i="2"/>
  <c r="H23" i="2"/>
  <c r="C32" i="1"/>
  <c r="C34" i="1" s="1"/>
  <c r="C31" i="1"/>
  <c r="H69" i="2"/>
  <c r="D70" i="2"/>
  <c r="H68" i="2"/>
  <c r="D72" i="2" l="1"/>
  <c r="H70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<sst xmlns="http://schemas.openxmlformats.org/spreadsheetml/2006/main" count="344" uniqueCount="157">
  <si>
    <t>СВОДКА ЗАТРАТ</t>
  </si>
  <si>
    <t>P_0669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</si>
  <si>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</si>
  <si>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</si>
  <si>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</si>
  <si>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</si>
  <si>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</si>
  <si>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</si>
  <si>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</si>
  <si>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</si>
  <si>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</si>
  <si>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</si>
  <si>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</si>
  <si>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</si>
  <si>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</si>
  <si>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</si>
  <si>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</si>
  <si>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</si>
  <si>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</si>
  <si>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</si>
  <si>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</si>
  <si>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</si>
  <si>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</si>
  <si>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</si>
  <si>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</si>
  <si>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</si>
  <si>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</si>
  <si>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</si>
  <si>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</si>
  <si>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</si>
  <si>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</si>
  <si>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</si>
  <si>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</si>
  <si>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</si>
  <si>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</si>
  <si>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</si>
  <si>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</si>
  <si>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</si>
  <si>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</si>
  <si>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</si>
  <si>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</si>
  <si>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</si>
  <si>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</si>
  <si>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</si>
  <si>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</si>
  <si>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</si>
  <si>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</si>
  <si>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</si>
  <si>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</si>
  <si>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</si>
  <si>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</si>
  <si>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</si>
  <si>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</si>
  <si>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</si>
  <si>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</si>
  <si>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</si>
  <si>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</si>
  <si>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</si>
  <si>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</si>
  <si>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</si>
  <si>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</si>
  <si>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</si>
  <si>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</si>
  <si>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</si>
  <si>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</si>
  <si>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</si>
  <si>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</si>
  <si>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</si>
  <si>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</si>
  <si>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</si>
  <si>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</si>
  <si>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</si>
  <si>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</si>
  <si>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</si>
  <si>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</si>
  <si>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</si>
  <si>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</si>
  <si>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</si>
  <si>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</si>
  <si>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</si>
  <si>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</si>
  <si>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</si>
  <si>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</si>
  <si>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</si>
  <si>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</si>
  <si>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</si>
  <si>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</si>
  <si>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</si>
  <si>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</si>
  <si>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</si>
  <si>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</si>
  <si>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</si>
  <si>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</si>
  <si>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</si>
  <si>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</si>
  <si>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</si>
  <si>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</si>
  <si>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</si>
  <si>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</si>
  <si>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</si>
  <si>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</si>
  <si>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</si>
  <si>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</si>
  <si>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</si>
  <si>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</si>
  <si>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</si>
  <si>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</si>
  <si>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</si>
  <si>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</si>
  <si>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</si>
  <si>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</si>
  <si>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</si>
  <si>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</si>
  <si>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</si>
  <si>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</si>
  <si>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</si>
  <si>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</si>
  <si>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</si>
  <si>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</si>
  <si>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</si>
  <si>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</si>
  <si>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</si>
  <si>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</si>
  <si>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</si>
  <si>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</si>
  <si>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</si>
  <si>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</si>
  <si>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</si>
  <si>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</si>
  <si>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</si>
  <si>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</si>
  <si>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</si>
  <si>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</si>
  <si>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</si>
  <si>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</si>
  <si>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</si>
  <si>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</si>
  <si>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</si>
  <si>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</si>
  <si>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</si>
  <si>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</si>
  <si>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</si>
  <si>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</si>
  <si>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</si>
  <si>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</si>
  <si>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</si>
  <si>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</si>
  <si>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</si>
  <si>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</si>
  <si>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</si>
  <si>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</si>
  <si>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</si>
  <si>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</si>
  <si>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</si>
  <si>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</si>
  <si>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\</t>
  </si>
  <si>
    <t>Реконструкция КЛ-0,4 кВ от КТП-35 до школы №10 г.о. Чапаевск Самарская область (двухцепная протяженностью 0,36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</si>
</sst>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9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156</v>
      </c>
      <c r="B19" s="86"/>
      <c r="C19" s="86"/>
    </row>
    <row r="20" spans="1:9" ht="16.2" customHeight="1" x14ac:dyDescent="0.3">
      <c r="A20" s="87" t="s">
        <v>3</v>
      </c>
      <c r="B20" s="87"/>
      <c r="C20" s="87"/>
      <c r="D20" t="s">
        <v>155</v>
      </c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629.472159946896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629.472159946896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104.91202994689604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696.53264824628957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0.71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494.53818025486555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10403.939236788912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219.30319834308625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10623.242435131999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1770.5404051319983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12322.879425098297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0.71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8749.2443918197914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9243.7825720746569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0.91900000000000004</v>
      </c>
      <c r="D4" s="27">
        <v>5103.9171675885</v>
      </c>
      <c r="E4" s="26">
        <v>6</v>
      </c>
      <c r="F4" s="26"/>
      <c r="G4" s="27">
        <v>4690.4998770138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0.26800000000000002</v>
      </c>
      <c r="D5" s="27">
        <v>818.22700652441995</v>
      </c>
      <c r="E5" s="26">
        <v>6</v>
      </c>
      <c r="F5" s="26"/>
      <c r="G5" s="27">
        <v>219.28483774854001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0.20352941176471001</v>
      </c>
      <c r="D6" s="27">
        <v>1662.7573397988001</v>
      </c>
      <c r="E6" s="26">
        <v>0.4</v>
      </c>
      <c r="F6" s="26"/>
      <c r="G6" s="27">
        <v>338.42002327670002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1.1764705882353E-2</v>
      </c>
      <c r="D7" s="27">
        <v>1363.9187907776</v>
      </c>
      <c r="E7" s="26">
        <v>0.4</v>
      </c>
      <c r="F7" s="26"/>
      <c r="G7" s="27">
        <v>16.046103420912999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0.17764705882352999</v>
      </c>
      <c r="D8" s="27">
        <v>1049.6719013825</v>
      </c>
      <c r="E8" s="26">
        <v>0.4</v>
      </c>
      <c r="F8" s="26"/>
      <c r="G8" s="27">
        <v>186.4711260103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0.04</v>
      </c>
      <c r="D9" s="27">
        <v>6808.6826035618997</v>
      </c>
      <c r="E9" s="26">
        <v>0.4</v>
      </c>
      <c r="F9" s="26"/>
      <c r="G9" s="27">
        <v>272.34730414248003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156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5958.3900398784999</v>
      </c>
      <c r="E25" s="20">
        <v>405.77458477236001</v>
      </c>
      <c r="F25" s="20">
        <v>0</v>
      </c>
      <c r="G25" s="20">
        <v>0</v>
      </c>
      <c r="H25" s="20">
        <v>6364.1646246508999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1574.9647058824</v>
      </c>
      <c r="E26" s="20">
        <v>103.34117647059</v>
      </c>
      <c r="F26" s="20">
        <v>0</v>
      </c>
      <c r="G26" s="20">
        <v>0</v>
      </c>
      <c r="H26" s="20">
        <v>1678.3058823529</v>
      </c>
    </row>
    <row r="27" spans="1:8" ht="16.95" customHeight="1" x14ac:dyDescent="0.3">
      <c r="A27" s="6"/>
      <c r="B27" s="9"/>
      <c r="C27" s="9" t="s">
        <v>28</v>
      </c>
      <c r="D27" s="20">
        <v>7533.3547457609002</v>
      </c>
      <c r="E27" s="20">
        <v>509.11576124294999</v>
      </c>
      <c r="F27" s="20">
        <v>0</v>
      </c>
      <c r="G27" s="20">
        <v>0</v>
      </c>
      <c r="H27" s="20">
        <v>8042.4705070037999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7533.3547457609002</v>
      </c>
      <c r="E43" s="20">
        <v>509.11576124294999</v>
      </c>
      <c r="F43" s="20">
        <v>0</v>
      </c>
      <c r="G43" s="20">
        <v>0</v>
      </c>
      <c r="H43" s="20">
        <v>8042.4705070037999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119.16780079757</v>
      </c>
      <c r="E45" s="20">
        <v>8.1154916954472007</v>
      </c>
      <c r="F45" s="20">
        <v>0</v>
      </c>
      <c r="G45" s="20">
        <v>0</v>
      </c>
      <c r="H45" s="20">
        <v>127.28329249302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31.499294117647</v>
      </c>
      <c r="E46" s="20">
        <v>2.0668235294118</v>
      </c>
      <c r="F46" s="20">
        <v>0</v>
      </c>
      <c r="G46" s="20">
        <v>0</v>
      </c>
      <c r="H46" s="20">
        <v>33.566117647059002</v>
      </c>
    </row>
    <row r="47" spans="1:8" ht="16.95" customHeight="1" x14ac:dyDescent="0.3">
      <c r="A47" s="6"/>
      <c r="B47" s="9"/>
      <c r="C47" s="9" t="s">
        <v>44</v>
      </c>
      <c r="D47" s="20">
        <v>150.66709491521999</v>
      </c>
      <c r="E47" s="20">
        <v>10.182315224859</v>
      </c>
      <c r="F47" s="20">
        <v>0</v>
      </c>
      <c r="G47" s="20">
        <v>0</v>
      </c>
      <c r="H47" s="20">
        <v>160.84941014008001</v>
      </c>
    </row>
    <row r="48" spans="1:8" ht="16.95" customHeight="1" x14ac:dyDescent="0.3">
      <c r="A48" s="6"/>
      <c r="B48" s="9"/>
      <c r="C48" s="9" t="s">
        <v>45</v>
      </c>
      <c r="D48" s="20">
        <v>7684.0218406760996</v>
      </c>
      <c r="E48" s="20">
        <v>519.29807646781001</v>
      </c>
      <c r="F48" s="20">
        <v>0</v>
      </c>
      <c r="G48" s="20">
        <v>0</v>
      </c>
      <c r="H48" s="20">
        <v>8203.3199171438991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19.351395995105001</v>
      </c>
      <c r="H50" s="20">
        <v>19.351395995105001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158.62425964165001</v>
      </c>
      <c r="E51" s="20">
        <v>10.802530995810001</v>
      </c>
      <c r="F51" s="20">
        <v>0</v>
      </c>
      <c r="G51" s="20">
        <v>0</v>
      </c>
      <c r="H51" s="20">
        <v>169.42679063745999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90.861630000000005</v>
      </c>
      <c r="H52" s="20">
        <v>90.861630000000005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2.3352941176470998</v>
      </c>
      <c r="H53" s="20">
        <v>2.3352941176470998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41.9287104</v>
      </c>
      <c r="E54" s="20">
        <v>2.7511488000000002</v>
      </c>
      <c r="F54" s="20">
        <v>0</v>
      </c>
      <c r="G54" s="20">
        <v>1.5352941176471</v>
      </c>
      <c r="H54" s="20">
        <v>46.215153317647001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48.067707407687998</v>
      </c>
      <c r="H55" s="20">
        <v>48.067707407687998</v>
      </c>
    </row>
    <row r="56" spans="1:8" ht="16.95" customHeight="1" x14ac:dyDescent="0.3">
      <c r="A56" s="6"/>
      <c r="B56" s="9"/>
      <c r="C56" s="9" t="s">
        <v>57</v>
      </c>
      <c r="D56" s="20">
        <v>200.55297004165001</v>
      </c>
      <c r="E56" s="20">
        <v>13.55367979581</v>
      </c>
      <c r="F56" s="20">
        <v>0</v>
      </c>
      <c r="G56" s="20">
        <v>162.15132163809</v>
      </c>
      <c r="H56" s="20">
        <v>376.25797147554999</v>
      </c>
    </row>
    <row r="57" spans="1:8" ht="16.95" customHeight="1" x14ac:dyDescent="0.3">
      <c r="A57" s="6"/>
      <c r="B57" s="9"/>
      <c r="C57" s="9" t="s">
        <v>58</v>
      </c>
      <c r="D57" s="20">
        <v>7884.5748107176996</v>
      </c>
      <c r="E57" s="20">
        <v>532.85175626362002</v>
      </c>
      <c r="F57" s="20">
        <v>0</v>
      </c>
      <c r="G57" s="20">
        <v>162.15132163809</v>
      </c>
      <c r="H57" s="20">
        <v>8579.5778886194003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7884.5748107176996</v>
      </c>
      <c r="E61" s="20">
        <v>532.85175626362002</v>
      </c>
      <c r="F61" s="20">
        <v>0</v>
      </c>
      <c r="G61" s="20">
        <v>162.15132163809</v>
      </c>
      <c r="H61" s="20">
        <v>8579.5778886194003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366.83376031812003</v>
      </c>
      <c r="H63" s="20">
        <v>366.83376031812003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157.72637297096</v>
      </c>
      <c r="H64" s="20">
        <v>157.72637297096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524.56013328908</v>
      </c>
      <c r="H65" s="20">
        <v>524.56013328908</v>
      </c>
    </row>
    <row r="66" spans="1:8" ht="16.95" customHeight="1" x14ac:dyDescent="0.3">
      <c r="A66" s="6"/>
      <c r="B66" s="9"/>
      <c r="C66" s="9" t="s">
        <v>75</v>
      </c>
      <c r="D66" s="20">
        <v>7884.5748107176996</v>
      </c>
      <c r="E66" s="20">
        <v>532.85175626362002</v>
      </c>
      <c r="F66" s="20">
        <v>0</v>
      </c>
      <c r="G66" s="20">
        <v>686.71145492717005</v>
      </c>
      <c r="H66" s="20">
        <v>9104.1380219085004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236.53724432153098</v>
      </c>
      <c r="E68" s="20">
        <f>E66 * 3%</f>
        <v>15.9855526879086</v>
      </c>
      <c r="F68" s="20">
        <f>F66 * 3%</f>
        <v>0</v>
      </c>
      <c r="G68" s="20">
        <f>G66 * 3%</f>
        <v>20.601343647815099</v>
      </c>
      <c r="H68" s="20">
        <f>SUM(D68:G68)</f>
        <v>273.12414065725466</v>
      </c>
    </row>
    <row r="69" spans="1:8" ht="16.95" customHeight="1" x14ac:dyDescent="0.3">
      <c r="A69" s="6"/>
      <c r="B69" s="9"/>
      <c r="C69" s="9" t="s">
        <v>71</v>
      </c>
      <c r="D69" s="20">
        <f>D68</f>
        <v>236.53724432153098</v>
      </c>
      <c r="E69" s="20">
        <f>E68</f>
        <v>15.9855526879086</v>
      </c>
      <c r="F69" s="20">
        <f>F68</f>
        <v>0</v>
      </c>
      <c r="G69" s="20">
        <f>G68</f>
        <v>20.601343647815099</v>
      </c>
      <c r="H69" s="20">
        <f>SUM(D69:G69)</f>
        <v>273.12414065725466</v>
      </c>
    </row>
    <row r="70" spans="1:8" ht="16.95" customHeight="1" x14ac:dyDescent="0.3">
      <c r="A70" s="6"/>
      <c r="B70" s="9"/>
      <c r="C70" s="9" t="s">
        <v>70</v>
      </c>
      <c r="D70" s="20">
        <f>D69 + D66</f>
        <v>8121.1120550392307</v>
      </c>
      <c r="E70" s="20">
        <f>E69 + E66</f>
        <v>548.8373089515286</v>
      </c>
      <c r="F70" s="20">
        <f>F69 + F66</f>
        <v>0</v>
      </c>
      <c r="G70" s="20">
        <f>G69 + G66</f>
        <v>707.31279857498521</v>
      </c>
      <c r="H70" s="20">
        <f>SUM(D70:G70)</f>
        <v>9377.2621625657448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1624.2224110078462</v>
      </c>
      <c r="E72" s="20">
        <f>E70 * 20%</f>
        <v>109.76746179030573</v>
      </c>
      <c r="F72" s="20">
        <f>F70 * 20%</f>
        <v>0</v>
      </c>
      <c r="G72" s="20">
        <f>G70 * 20%</f>
        <v>141.46255971499704</v>
      </c>
      <c r="H72" s="20">
        <f>SUM(D72:G72)</f>
        <v>1875.452432513149</v>
      </c>
    </row>
    <row r="73" spans="1:8" ht="16.95" customHeight="1" x14ac:dyDescent="0.3">
      <c r="A73" s="6"/>
      <c r="B73" s="9"/>
      <c r="C73" s="9" t="s">
        <v>66</v>
      </c>
      <c r="D73" s="20">
        <f>D72</f>
        <v>1624.2224110078462</v>
      </c>
      <c r="E73" s="20">
        <f>E72</f>
        <v>109.76746179030573</v>
      </c>
      <c r="F73" s="20">
        <f>F72</f>
        <v>0</v>
      </c>
      <c r="G73" s="20">
        <f>G72</f>
        <v>141.46255971499704</v>
      </c>
      <c r="H73" s="20">
        <f>SUM(D73:G73)</f>
        <v>1875.452432513149</v>
      </c>
    </row>
    <row r="74" spans="1:8" ht="16.95" customHeight="1" x14ac:dyDescent="0.3">
      <c r="A74" s="6"/>
      <c r="B74" s="9"/>
      <c r="C74" s="9" t="s">
        <v>65</v>
      </c>
      <c r="D74" s="20">
        <f>D73 + D70</f>
        <v>9745.3344660470775</v>
      </c>
      <c r="E74" s="20">
        <f>E73 + E70</f>
        <v>658.60477074183427</v>
      </c>
      <c r="F74" s="20">
        <f>F73 + F70</f>
        <v>0</v>
      </c>
      <c r="G74" s="20">
        <f>G73 + G70</f>
        <v>848.77535828998225</v>
      </c>
      <c r="H74" s="20">
        <f>SUM(D74:G74)</f>
        <v>11252.714595078894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5958.3900398784999</v>
      </c>
      <c r="E13" s="19">
        <v>405.77458477236001</v>
      </c>
      <c r="F13" s="19">
        <v>0</v>
      </c>
      <c r="G13" s="19">
        <v>0</v>
      </c>
      <c r="H13" s="19">
        <v>6364.1646246508999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5958.3900398784999</v>
      </c>
      <c r="E14" s="19">
        <v>405.77458477236001</v>
      </c>
      <c r="F14" s="19">
        <v>0</v>
      </c>
      <c r="G14" s="19">
        <v>0</v>
      </c>
      <c r="H14" s="19">
        <v>6364.1646246508999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19.351395995105001</v>
      </c>
      <c r="H13" s="19">
        <v>19.351395995105001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19.351395995105001</v>
      </c>
      <c r="H14" s="19">
        <v>19.351395995105001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9" sqref="C1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366.83376031812003</v>
      </c>
      <c r="H13" s="19">
        <v>366.83376031812003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366.83376031812003</v>
      </c>
      <c r="H14" s="19">
        <v>366.83376031812003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1574.9647058824</v>
      </c>
      <c r="E13" s="19">
        <v>103.34117647059</v>
      </c>
      <c r="F13" s="19">
        <v>0</v>
      </c>
      <c r="G13" s="19">
        <v>0</v>
      </c>
      <c r="H13" s="19">
        <v>1678.3058823529</v>
      </c>
      <c r="J13" s="5"/>
    </row>
    <row r="14" spans="1:14" ht="16.95" customHeight="1" x14ac:dyDescent="0.3">
      <c r="A14" s="6"/>
      <c r="B14" s="9"/>
      <c r="C14" s="9" t="s">
        <v>85</v>
      </c>
      <c r="D14" s="19">
        <v>1574.9647058824</v>
      </c>
      <c r="E14" s="19">
        <v>103.34117647059</v>
      </c>
      <c r="F14" s="19">
        <v>0</v>
      </c>
      <c r="G14" s="19">
        <v>0</v>
      </c>
      <c r="H14" s="19">
        <v>1678.3058823529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2" sqref="C2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2.3352941176470998</v>
      </c>
      <c r="H13" s="19">
        <v>2.3352941176470998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2.3352941176470998</v>
      </c>
      <c r="H14" s="19">
        <v>2.3352941176470998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157.72637297096</v>
      </c>
      <c r="H13" s="19">
        <v>157.72637297096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157.72637297096</v>
      </c>
      <c r="H14" s="19">
        <v>157.72637297096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6364.1646246508999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5958.3900398784999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405.77458477236001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113</v>
      </c>
      <c r="D8" s="44">
        <v>6364.1646246508999</v>
      </c>
      <c r="E8" s="41">
        <v>0.64</v>
      </c>
      <c r="F8" s="41" t="s">
        <v>112</v>
      </c>
      <c r="G8" s="44">
        <v>9944.007226017</v>
      </c>
      <c r="H8" s="47"/>
    </row>
    <row r="9" spans="1:8" x14ac:dyDescent="0.3">
      <c r="A9" s="100">
        <v>1</v>
      </c>
      <c r="B9" s="42" t="s">
        <v>108</v>
      </c>
      <c r="C9" s="96"/>
      <c r="D9" s="44">
        <v>5958.3900398784999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109</v>
      </c>
      <c r="C10" s="96"/>
      <c r="D10" s="44">
        <v>405.77458477236001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48</v>
      </c>
      <c r="B13" s="95"/>
      <c r="C13" s="37"/>
      <c r="D13" s="43">
        <v>21.686690112752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19.351395995105001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6" t="s">
        <v>113</v>
      </c>
      <c r="D18" s="44">
        <v>19.351395995105001</v>
      </c>
      <c r="E18" s="41">
        <v>0.64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19.351395995105001</v>
      </c>
      <c r="E22" s="41"/>
      <c r="F22" s="41"/>
      <c r="G22" s="41"/>
      <c r="H22" s="99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21.686690112752</v>
      </c>
      <c r="E26" s="41"/>
      <c r="F26" s="41"/>
      <c r="G26" s="41"/>
      <c r="H26" s="47"/>
    </row>
    <row r="27" spans="1:8" x14ac:dyDescent="0.3">
      <c r="A27" s="97" t="s">
        <v>96</v>
      </c>
      <c r="B27" s="98"/>
      <c r="C27" s="96" t="s">
        <v>117</v>
      </c>
      <c r="D27" s="44">
        <v>2.3352941176470998</v>
      </c>
      <c r="E27" s="41">
        <v>0.04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2.3352941176470998</v>
      </c>
      <c r="E31" s="41"/>
      <c r="F31" s="41"/>
      <c r="G31" s="41"/>
      <c r="H31" s="99"/>
    </row>
    <row r="32" spans="1:8" ht="24.6" x14ac:dyDescent="0.3">
      <c r="A32" s="94" t="s">
        <v>64</v>
      </c>
      <c r="B32" s="95"/>
      <c r="C32" s="37"/>
      <c r="D32" s="43">
        <v>366.83376031812003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366.83376031812003</v>
      </c>
      <c r="E36" s="41"/>
      <c r="F36" s="41"/>
      <c r="G36" s="41"/>
      <c r="H36" s="47"/>
    </row>
    <row r="37" spans="1:8" x14ac:dyDescent="0.3">
      <c r="A37" s="97" t="s">
        <v>64</v>
      </c>
      <c r="B37" s="98"/>
      <c r="C37" s="96" t="s">
        <v>113</v>
      </c>
      <c r="D37" s="44">
        <v>366.83376031812003</v>
      </c>
      <c r="E37" s="41">
        <v>0.64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366.83376031812003</v>
      </c>
      <c r="E41" s="41"/>
      <c r="F41" s="41"/>
      <c r="G41" s="41"/>
      <c r="H41" s="99"/>
    </row>
    <row r="42" spans="1:8" ht="24.6" x14ac:dyDescent="0.3">
      <c r="A42" s="94" t="s">
        <v>91</v>
      </c>
      <c r="B42" s="95"/>
      <c r="C42" s="37"/>
      <c r="D42" s="43">
        <v>1678.3058823529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1574.9647058824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103.34117647059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93</v>
      </c>
      <c r="B47" s="98"/>
      <c r="C47" s="96" t="s">
        <v>117</v>
      </c>
      <c r="D47" s="44">
        <v>1678.3058823529</v>
      </c>
      <c r="E47" s="41">
        <v>0.04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1574.9647058824</v>
      </c>
      <c r="E48" s="41"/>
      <c r="F48" s="41"/>
      <c r="G48" s="41"/>
      <c r="H48" s="99" t="s">
        <v>116</v>
      </c>
    </row>
    <row r="49" spans="1:8" x14ac:dyDescent="0.3">
      <c r="A49" s="96"/>
      <c r="B49" s="42" t="s">
        <v>109</v>
      </c>
      <c r="C49" s="96"/>
      <c r="D49" s="44">
        <v>103.34117647059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98</v>
      </c>
      <c r="B52" s="95"/>
      <c r="C52" s="37"/>
      <c r="D52" s="43">
        <v>157.72637297096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157.72637297096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6" t="s">
        <v>117</v>
      </c>
      <c r="D57" s="44">
        <v>157.72637297096</v>
      </c>
      <c r="E57" s="41">
        <v>0.04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157.72637297096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2025-11-18T07:18:44Z</dcterms:modified>
</cp:coreProperties>
</file>